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PA1PEPF00020E11\EXCELCNV\521e92f9-0a2d-4e97-8ac4-8bfdc5be8fcd\"/>
    </mc:Choice>
  </mc:AlternateContent>
  <xr:revisionPtr revIDLastSave="0" documentId="8_{B9E901D5-09CA-40A2-9F27-58206B8FE60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Hárok1!$A$1:$M$70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M10" i="1"/>
  <c r="M9" i="1"/>
  <c r="G9" i="1"/>
  <c r="F9" i="1"/>
  <c r="M8" i="1"/>
  <c r="F23" i="1"/>
  <c r="G22" i="1"/>
  <c r="F22" i="1"/>
  <c r="E20" i="1"/>
  <c r="G34" i="1"/>
  <c r="G58" i="1"/>
  <c r="G57" i="1"/>
  <c r="F40" i="1"/>
  <c r="G64" i="1"/>
  <c r="F64" i="1"/>
  <c r="E53" i="1"/>
  <c r="G50" i="1"/>
  <c r="E27" i="1"/>
  <c r="G26" i="1"/>
  <c r="M23" i="1"/>
  <c r="M22" i="1"/>
  <c r="M21" i="1"/>
  <c r="M20" i="1"/>
  <c r="M35" i="1"/>
  <c r="M34" i="1"/>
  <c r="M33" i="1"/>
  <c r="M32" i="1"/>
  <c r="M36" i="1"/>
  <c r="M59" i="1"/>
  <c r="M58" i="1"/>
  <c r="M57" i="1"/>
  <c r="M56" i="1"/>
  <c r="M60" i="1"/>
  <c r="G17" i="1"/>
  <c r="G16" i="1"/>
  <c r="E16" i="1"/>
  <c r="E15" i="1"/>
  <c r="F14" i="1"/>
  <c r="E47" i="1"/>
  <c r="G46" i="1"/>
  <c r="F44" i="1"/>
  <c r="F45" i="1"/>
  <c r="M41" i="1"/>
  <c r="M40" i="1"/>
  <c r="M39" i="1"/>
  <c r="M38" i="1"/>
  <c r="M47" i="1"/>
  <c r="M46" i="1"/>
  <c r="M45" i="1"/>
  <c r="M44" i="1"/>
  <c r="M48" i="1" s="1"/>
  <c r="M53" i="1"/>
  <c r="M52" i="1"/>
  <c r="M51" i="1"/>
  <c r="M50" i="1"/>
  <c r="M54" i="1" s="1"/>
  <c r="M65" i="1"/>
  <c r="M64" i="1"/>
  <c r="M63" i="1"/>
  <c r="M62" i="1"/>
  <c r="M66" i="1" s="1"/>
  <c r="M17" i="1"/>
  <c r="M16" i="1"/>
  <c r="M15" i="1"/>
  <c r="M14" i="1"/>
  <c r="M18" i="1" s="1"/>
  <c r="M29" i="1"/>
  <c r="M28" i="1"/>
  <c r="M27" i="1"/>
  <c r="M26" i="1"/>
  <c r="M30" i="1" s="1"/>
  <c r="M12" i="1"/>
  <c r="M24" i="1"/>
  <c r="M42" i="1"/>
</calcChain>
</file>

<file path=xl/sharedStrings.xml><?xml version="1.0" encoding="utf-8"?>
<sst xmlns="http://schemas.openxmlformats.org/spreadsheetml/2006/main" count="90" uniqueCount="80">
  <si>
    <t>Krajské kolo Banská Bystrica</t>
  </si>
  <si>
    <t>Gymnázia M. Kováča, Mládežnícka 51, Banská Bystrica, 16.4.2024</t>
  </si>
  <si>
    <t>Por. Číslo</t>
  </si>
  <si>
    <t>Meno a priezvisko súťažiaceho</t>
  </si>
  <si>
    <t>Dátum narodenia</t>
  </si>
  <si>
    <t>Telesná hmotnosť</t>
  </si>
  <si>
    <t>40 %     THS</t>
  </si>
  <si>
    <t>70 %     THS</t>
  </si>
  <si>
    <t>100 %     THS</t>
  </si>
  <si>
    <t>Hrazda</t>
  </si>
  <si>
    <t>Tlak         70 % THS</t>
  </si>
  <si>
    <t>Biceps       40 % THS</t>
  </si>
  <si>
    <t>Bradlá</t>
  </si>
  <si>
    <t>Drep        100 % THS</t>
  </si>
  <si>
    <t>Spolu</t>
  </si>
  <si>
    <t>Katolícke gymnázium Štefana Moysesa, Banská Bystrica</t>
  </si>
  <si>
    <t>Saxa Šimon</t>
  </si>
  <si>
    <t>Jakub Slovák</t>
  </si>
  <si>
    <t>Dávid Tománek</t>
  </si>
  <si>
    <t>Samuel Bottka</t>
  </si>
  <si>
    <t>1.</t>
  </si>
  <si>
    <t>miesto</t>
  </si>
  <si>
    <t>Stredná zdravotnícka škola, Banská Bystrica</t>
  </si>
  <si>
    <t>Damián Korečko</t>
  </si>
  <si>
    <t>Šimon Šimalčík</t>
  </si>
  <si>
    <t>Michal Leng</t>
  </si>
  <si>
    <t>Simon Sedlák</t>
  </si>
  <si>
    <t>2.</t>
  </si>
  <si>
    <t>Spojená škola, Detva</t>
  </si>
  <si>
    <t>Tomáš Vanka</t>
  </si>
  <si>
    <t>Tomáš Matuška</t>
  </si>
  <si>
    <t>Bruno Kukla</t>
  </si>
  <si>
    <t>Emanuel Debnár</t>
  </si>
  <si>
    <t>3.</t>
  </si>
  <si>
    <t>Gymnázium Ľ. Štúra, Zvolen</t>
  </si>
  <si>
    <t>Bahleda Adam</t>
  </si>
  <si>
    <t>28.06.2005 </t>
  </si>
  <si>
    <t>Gál Hugo</t>
  </si>
  <si>
    <t>Malček Samuel</t>
  </si>
  <si>
    <t>Filip Marek</t>
  </si>
  <si>
    <t>4.</t>
  </si>
  <si>
    <t>Stredná drevárska škola, Zvolen</t>
  </si>
  <si>
    <t>Jakub Faguľa</t>
  </si>
  <si>
    <t>Marek Švantner</t>
  </si>
  <si>
    <t>Ľubomír Vince</t>
  </si>
  <si>
    <t>Kristián Ivan</t>
  </si>
  <si>
    <t>5.</t>
  </si>
  <si>
    <t>Gymnázium A. Sládkoviča, Banská Bystrica</t>
  </si>
  <si>
    <t>Dominik Valent</t>
  </si>
  <si>
    <t>Michael Rusina</t>
  </si>
  <si>
    <t>Lukáš Helexa</t>
  </si>
  <si>
    <t>Andrej Petrovič</t>
  </si>
  <si>
    <t>6.</t>
  </si>
  <si>
    <t>Stredná športová škola, Banská Bystrica</t>
  </si>
  <si>
    <t>Simon Kováč</t>
  </si>
  <si>
    <t>Adam Lenčéš</t>
  </si>
  <si>
    <t>Michal Kilačko</t>
  </si>
  <si>
    <t>Adrián Ondrík</t>
  </si>
  <si>
    <t>7.</t>
  </si>
  <si>
    <t>Gymnázium Andreja Kmeťa Banská Štiavnica </t>
  </si>
  <si>
    <t>Ivanič Filip</t>
  </si>
  <si>
    <t>Pálka Šimon</t>
  </si>
  <si>
    <t>Jakub Bátora</t>
  </si>
  <si>
    <t>Ján Okenka</t>
  </si>
  <si>
    <t>8.</t>
  </si>
  <si>
    <t>Školský internát, Zvolen</t>
  </si>
  <si>
    <t>Daniel Daniš</t>
  </si>
  <si>
    <t>Samuel Viktor</t>
  </si>
  <si>
    <t>Kristián Kováč</t>
  </si>
  <si>
    <t>Adam Pavúk</t>
  </si>
  <si>
    <t>9. miesto</t>
  </si>
  <si>
    <t>Obchodná akadémia, Lučenec</t>
  </si>
  <si>
    <t>Miroslav Detvan</t>
  </si>
  <si>
    <t>Fabián Fízeľ</t>
  </si>
  <si>
    <t>Viktor Šimon</t>
  </si>
  <si>
    <t>-</t>
  </si>
  <si>
    <t>Ján Mezó</t>
  </si>
  <si>
    <t>10. miesto</t>
  </si>
  <si>
    <t>© AWPC-Slovakia</t>
  </si>
  <si>
    <t>https://sk.wuap-powerlifting.com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</si>
</sst>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4"/>
      <name val="Arial"/>
      <charset val="238"/>
    </font>
    <font>
      <sz val="12"/>
      <name val="Arial"/>
      <family val="2"/>
      <charset val="238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  <charset val="238"/>
    </font>
    <font>
      <sz val="10.5"/>
      <name val="Arial"/>
      <family val="2"/>
      <charset val="238"/>
    </font>
    <font>
      <sz val="12"/>
      <name val="Times New Roman"/>
      <family val="1"/>
      <charset val="238"/>
    </font>
    <font>
      <b/>
      <sz val="14"/>
      <color rgb="FF000000"/>
      <name val="Arial"/>
      <family val="2"/>
      <charset val="238"/>
    </font>
    <font>
      <sz val="13.5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5" fillId="2" borderId="0" xfId="0" applyFont="1" applyFill="1"/>
    <xf numFmtId="0" fontId="2" fillId="3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 wrapText="1"/>
    </xf>
    <xf numFmtId="0" fontId="0" fillId="7" borderId="0" xfId="0" applyFill="1"/>
    <xf numFmtId="0" fontId="2" fillId="7" borderId="0" xfId="0" applyFont="1" applyFill="1"/>
    <xf numFmtId="0" fontId="2" fillId="3" borderId="2" xfId="0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2" fillId="8" borderId="6" xfId="0" applyFont="1" applyFill="1" applyBorder="1" applyAlignment="1">
      <alignment horizontal="right"/>
    </xf>
    <xf numFmtId="0" fontId="2" fillId="8" borderId="7" xfId="0" applyFont="1" applyFill="1" applyBorder="1"/>
    <xf numFmtId="0" fontId="2" fillId="7" borderId="0" xfId="0" applyFont="1" applyFill="1" applyAlignment="1">
      <alignment horizontal="right"/>
    </xf>
    <xf numFmtId="1" fontId="2" fillId="7" borderId="0" xfId="0" applyNumberFormat="1" applyFont="1" applyFill="1" applyAlignment="1">
      <alignment horizontal="center"/>
    </xf>
    <xf numFmtId="0" fontId="2" fillId="7" borderId="4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wrapText="1"/>
    </xf>
    <xf numFmtId="0" fontId="0" fillId="7" borderId="4" xfId="0" applyFill="1" applyBorder="1"/>
    <xf numFmtId="0" fontId="1" fillId="7" borderId="0" xfId="0" applyFont="1" applyFill="1"/>
    <xf numFmtId="0" fontId="2" fillId="0" borderId="0" xfId="0" applyFont="1"/>
    <xf numFmtId="0" fontId="2" fillId="7" borderId="0" xfId="0" applyFont="1" applyFill="1" applyAlignment="1">
      <alignment horizontal="left" wrapText="1"/>
    </xf>
    <xf numFmtId="0" fontId="6" fillId="0" borderId="1" xfId="0" applyFont="1" applyBorder="1"/>
    <xf numFmtId="14" fontId="6" fillId="0" borderId="1" xfId="0" applyNumberFormat="1" applyFont="1" applyBorder="1" applyAlignment="1">
      <alignment horizontal="left"/>
    </xf>
    <xf numFmtId="14" fontId="6" fillId="0" borderId="8" xfId="0" applyNumberFormat="1" applyFont="1" applyBorder="1" applyAlignment="1">
      <alignment horizontal="left"/>
    </xf>
    <xf numFmtId="0" fontId="9" fillId="7" borderId="0" xfId="0" applyFont="1" applyFill="1" applyAlignment="1">
      <alignment horizontal="center" vertical="center"/>
    </xf>
    <xf numFmtId="0" fontId="12" fillId="0" borderId="0" xfId="0" applyFont="1"/>
    <xf numFmtId="0" fontId="10" fillId="7" borderId="0" xfId="0" applyFont="1" applyFill="1" applyAlignment="1">
      <alignment horizontal="left" vertical="center" wrapText="1"/>
    </xf>
    <xf numFmtId="0" fontId="10" fillId="7" borderId="0" xfId="0" applyFont="1" applyFill="1" applyAlignment="1">
      <alignment horizontal="left" vertical="center" wrapText="1" indent="3"/>
    </xf>
    <xf numFmtId="0" fontId="13" fillId="7" borderId="0" xfId="0" applyFont="1" applyFill="1" applyAlignment="1">
      <alignment horizontal="left" vertical="center" wrapText="1"/>
    </xf>
    <xf numFmtId="0" fontId="0" fillId="7" borderId="0" xfId="0" applyFill="1" applyAlignment="1">
      <alignment horizontal="left" vertical="center" wrapText="1" indent="1" readingOrder="1"/>
    </xf>
    <xf numFmtId="0" fontId="11" fillId="7" borderId="0" xfId="0" applyFont="1" applyFill="1" applyAlignment="1">
      <alignment horizontal="left" vertical="center" wrapText="1"/>
    </xf>
    <xf numFmtId="0" fontId="14" fillId="0" borderId="1" xfId="0" applyFont="1" applyBorder="1"/>
    <xf numFmtId="14" fontId="14" fillId="0" borderId="1" xfId="0" applyNumberFormat="1" applyFont="1" applyBorder="1" applyAlignment="1">
      <alignment horizontal="left"/>
    </xf>
    <xf numFmtId="1" fontId="2" fillId="8" borderId="9" xfId="0" applyNumberFormat="1" applyFont="1" applyFill="1" applyBorder="1" applyAlignment="1">
      <alignment horizontal="center"/>
    </xf>
    <xf numFmtId="1" fontId="2" fillId="7" borderId="9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right"/>
    </xf>
    <xf numFmtId="0" fontId="0" fillId="0" borderId="22" xfId="0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63"/>
  <sheetViews>
    <sheetView tabSelected="1" zoomScale="110" zoomScaleNormal="110" workbookViewId="0">
      <selection sqref="A1:M70"/>
    </sheetView>
  </sheetViews>
  <sheetFormatPr defaultRowHeight="12.75"/>
  <cols>
    <col min="1" max="1" width="6.5703125" customWidth="1"/>
    <col min="2" max="2" width="22.85546875" customWidth="1"/>
    <col min="3" max="3" width="13" customWidth="1"/>
    <col min="4" max="4" width="10.5703125" customWidth="1"/>
    <col min="5" max="5" width="8.7109375" customWidth="1"/>
    <col min="6" max="7" width="8.42578125" customWidth="1"/>
    <col min="8" max="12" width="9.7109375" customWidth="1"/>
    <col min="13" max="13" width="10.7109375" customWidth="1"/>
    <col min="14" max="14" width="5.28515625" customWidth="1"/>
    <col min="15" max="15" width="10.140625" customWidth="1"/>
  </cols>
  <sheetData>
    <row r="1" spans="1:43" ht="19.899999999999999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19.899999999999999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9.75" customHeight="1" thickBot="1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ht="19.899999999999999" customHeight="1">
      <c r="A4" s="57" t="s">
        <v>2</v>
      </c>
      <c r="B4" s="45" t="s">
        <v>3</v>
      </c>
      <c r="C4" s="47" t="s">
        <v>4</v>
      </c>
      <c r="D4" s="45" t="s">
        <v>5</v>
      </c>
      <c r="E4" s="45" t="s">
        <v>6</v>
      </c>
      <c r="F4" s="51" t="s">
        <v>7</v>
      </c>
      <c r="G4" s="45" t="s">
        <v>8</v>
      </c>
      <c r="H4" s="49" t="s">
        <v>9</v>
      </c>
      <c r="I4" s="45" t="s">
        <v>10</v>
      </c>
      <c r="J4" s="45" t="s">
        <v>11</v>
      </c>
      <c r="K4" s="45" t="s">
        <v>12</v>
      </c>
      <c r="L4" s="45" t="s">
        <v>13</v>
      </c>
      <c r="M4" s="55" t="s">
        <v>14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9.899999999999999" customHeight="1" thickBot="1">
      <c r="A5" s="58"/>
      <c r="B5" s="46"/>
      <c r="C5" s="48"/>
      <c r="D5" s="46"/>
      <c r="E5" s="46"/>
      <c r="F5" s="52"/>
      <c r="G5" s="46"/>
      <c r="H5" s="50"/>
      <c r="I5" s="46"/>
      <c r="J5" s="46"/>
      <c r="K5" s="46"/>
      <c r="L5" s="46"/>
      <c r="M5" s="5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16" customFormat="1" ht="18">
      <c r="K6" s="23"/>
      <c r="L6" s="17"/>
      <c r="M6" s="24"/>
      <c r="R6" s="36"/>
    </row>
    <row r="7" spans="1:43" s="16" customFormat="1" ht="18">
      <c r="B7" s="29" t="s">
        <v>15</v>
      </c>
      <c r="K7" s="23"/>
      <c r="L7" s="17"/>
      <c r="M7" s="24"/>
      <c r="N7" s="23"/>
      <c r="O7" s="17"/>
    </row>
    <row r="8" spans="1:43" s="16" customFormat="1" ht="18">
      <c r="A8" s="11">
        <v>6</v>
      </c>
      <c r="B8" s="31" t="s">
        <v>16</v>
      </c>
      <c r="C8" s="33">
        <v>39088</v>
      </c>
      <c r="D8" s="4">
        <v>79.7</v>
      </c>
      <c r="E8" s="5">
        <v>32</v>
      </c>
      <c r="F8" s="5">
        <v>56</v>
      </c>
      <c r="G8" s="5">
        <v>79.5</v>
      </c>
      <c r="H8" s="3">
        <v>26</v>
      </c>
      <c r="I8" s="3">
        <v>40</v>
      </c>
      <c r="J8" s="3">
        <v>31</v>
      </c>
      <c r="K8" s="3">
        <v>36</v>
      </c>
      <c r="L8" s="3">
        <v>42</v>
      </c>
      <c r="M8" s="14">
        <f>SUM(H8:L8)</f>
        <v>175</v>
      </c>
      <c r="N8" s="23"/>
      <c r="O8" s="17"/>
    </row>
    <row r="9" spans="1:43" s="16" customFormat="1" ht="18">
      <c r="A9" s="12">
        <v>16</v>
      </c>
      <c r="B9" s="31" t="s">
        <v>17</v>
      </c>
      <c r="C9" s="33">
        <v>39053</v>
      </c>
      <c r="D9" s="4">
        <v>58.5</v>
      </c>
      <c r="E9" s="5">
        <v>23.5</v>
      </c>
      <c r="F9" s="5">
        <f>0.7*D9</f>
        <v>40.949999999999996</v>
      </c>
      <c r="G9" s="5">
        <f>1*D9</f>
        <v>58.5</v>
      </c>
      <c r="H9" s="3">
        <v>21</v>
      </c>
      <c r="I9" s="3">
        <v>23</v>
      </c>
      <c r="J9" s="3">
        <v>21</v>
      </c>
      <c r="K9" s="3">
        <v>21</v>
      </c>
      <c r="L9" s="3">
        <v>41</v>
      </c>
      <c r="M9" s="14">
        <f>SUM(H9:L9)</f>
        <v>127</v>
      </c>
      <c r="N9" s="23"/>
      <c r="O9" s="17"/>
    </row>
    <row r="10" spans="1:43" s="16" customFormat="1" ht="18">
      <c r="A10" s="11">
        <v>36</v>
      </c>
      <c r="B10" s="31" t="s">
        <v>18</v>
      </c>
      <c r="C10" s="33">
        <v>38998</v>
      </c>
      <c r="D10" s="13">
        <v>55.8</v>
      </c>
      <c r="E10" s="5">
        <v>22.5</v>
      </c>
      <c r="F10" s="5">
        <v>39</v>
      </c>
      <c r="G10" s="5">
        <v>56</v>
      </c>
      <c r="H10" s="8">
        <v>27</v>
      </c>
      <c r="I10" s="8">
        <v>37</v>
      </c>
      <c r="J10" s="8">
        <v>23</v>
      </c>
      <c r="K10" s="8">
        <v>30</v>
      </c>
      <c r="L10" s="8">
        <v>41</v>
      </c>
      <c r="M10" s="9">
        <f>SUM(H10:L10)</f>
        <v>158</v>
      </c>
      <c r="N10" s="23"/>
      <c r="O10" s="17"/>
    </row>
    <row r="11" spans="1:43" s="16" customFormat="1" ht="18.75" thickBot="1">
      <c r="A11" s="11">
        <v>26</v>
      </c>
      <c r="B11" s="31" t="s">
        <v>19</v>
      </c>
      <c r="C11" s="33">
        <v>39041</v>
      </c>
      <c r="D11" s="4">
        <v>79.599999999999994</v>
      </c>
      <c r="E11" s="5">
        <v>32</v>
      </c>
      <c r="F11" s="5">
        <v>55.5</v>
      </c>
      <c r="G11" s="5">
        <v>79.5</v>
      </c>
      <c r="H11" s="3">
        <v>18</v>
      </c>
      <c r="I11" s="3">
        <v>31</v>
      </c>
      <c r="J11" s="3">
        <v>19</v>
      </c>
      <c r="K11" s="18">
        <v>23</v>
      </c>
      <c r="L11" s="18">
        <v>45</v>
      </c>
      <c r="M11" s="19">
        <f>SUM(H11:L11)</f>
        <v>136</v>
      </c>
      <c r="N11" s="23"/>
      <c r="O11" s="17"/>
    </row>
    <row r="12" spans="1:43" s="16" customFormat="1" ht="18.75" thickBot="1">
      <c r="K12" s="21" t="s">
        <v>20</v>
      </c>
      <c r="L12" s="22" t="s">
        <v>21</v>
      </c>
      <c r="M12" s="44">
        <f>SUM(M8:M11)</f>
        <v>596</v>
      </c>
      <c r="N12" s="23"/>
      <c r="O12" s="17"/>
    </row>
    <row r="13" spans="1:43" ht="18">
      <c r="A13" s="15"/>
      <c r="B13" s="29" t="s">
        <v>22</v>
      </c>
      <c r="C13" s="26"/>
      <c r="D13" s="26"/>
      <c r="E13" s="26"/>
      <c r="F13" s="26"/>
      <c r="G13" s="25"/>
      <c r="H13" s="25"/>
      <c r="I13" s="15"/>
      <c r="J13" s="15"/>
      <c r="K13" s="15"/>
      <c r="L13" s="15"/>
      <c r="M13" s="20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ht="18">
      <c r="A14" s="10">
        <v>32</v>
      </c>
      <c r="B14" s="31" t="s">
        <v>23</v>
      </c>
      <c r="C14" s="33">
        <v>38458</v>
      </c>
      <c r="D14" s="7">
        <v>60.7</v>
      </c>
      <c r="E14" s="5">
        <v>24.5</v>
      </c>
      <c r="F14" s="5">
        <f>0.7*D14</f>
        <v>42.49</v>
      </c>
      <c r="G14" s="5">
        <v>61</v>
      </c>
      <c r="H14" s="8">
        <v>20</v>
      </c>
      <c r="I14" s="8">
        <v>18</v>
      </c>
      <c r="J14" s="8">
        <v>9</v>
      </c>
      <c r="K14" s="8">
        <v>15</v>
      </c>
      <c r="L14" s="8">
        <v>50</v>
      </c>
      <c r="M14" s="9">
        <f>SUM(H14:L14)</f>
        <v>112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18">
      <c r="A15" s="12">
        <v>22</v>
      </c>
      <c r="B15" s="31" t="s">
        <v>24</v>
      </c>
      <c r="C15" s="33">
        <v>38957</v>
      </c>
      <c r="D15" s="6">
        <v>77.400000000000006</v>
      </c>
      <c r="E15" s="5">
        <f>0.4*D15</f>
        <v>30.960000000000004</v>
      </c>
      <c r="F15" s="5">
        <v>54</v>
      </c>
      <c r="G15" s="5">
        <v>77.5</v>
      </c>
      <c r="H15" s="3">
        <v>25</v>
      </c>
      <c r="I15" s="3">
        <v>40</v>
      </c>
      <c r="J15" s="3">
        <v>26</v>
      </c>
      <c r="K15" s="3">
        <v>20</v>
      </c>
      <c r="L15" s="3">
        <v>58</v>
      </c>
      <c r="M15" s="14">
        <f>SUM(H15:L15)</f>
        <v>169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18">
      <c r="A16" s="11">
        <v>2</v>
      </c>
      <c r="B16" s="31" t="s">
        <v>25</v>
      </c>
      <c r="C16" s="33">
        <v>39054</v>
      </c>
      <c r="D16" s="4">
        <v>72.5</v>
      </c>
      <c r="E16" s="5">
        <f>0.4*D16</f>
        <v>29</v>
      </c>
      <c r="F16" s="5">
        <v>51</v>
      </c>
      <c r="G16" s="5">
        <f>1*D16</f>
        <v>72.5</v>
      </c>
      <c r="H16" s="8">
        <v>20</v>
      </c>
      <c r="I16" s="8">
        <v>23</v>
      </c>
      <c r="J16" s="8">
        <v>17</v>
      </c>
      <c r="K16" s="8">
        <v>21</v>
      </c>
      <c r="L16" s="8">
        <v>38</v>
      </c>
      <c r="M16" s="9">
        <f>SUM(H16:L16)</f>
        <v>119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ht="18.75" thickBot="1">
      <c r="A17" s="11">
        <v>12</v>
      </c>
      <c r="B17" s="31" t="s">
        <v>26</v>
      </c>
      <c r="C17" s="33">
        <v>38182</v>
      </c>
      <c r="D17" s="13">
        <v>71.5</v>
      </c>
      <c r="E17" s="5">
        <v>28</v>
      </c>
      <c r="F17" s="5">
        <v>50</v>
      </c>
      <c r="G17" s="5">
        <f>1*D17</f>
        <v>71.5</v>
      </c>
      <c r="H17" s="3">
        <v>23</v>
      </c>
      <c r="I17" s="3">
        <v>36</v>
      </c>
      <c r="J17" s="3">
        <v>22</v>
      </c>
      <c r="K17" s="18">
        <v>21</v>
      </c>
      <c r="L17" s="18">
        <v>24</v>
      </c>
      <c r="M17" s="19">
        <f>SUM(H17:L17)</f>
        <v>126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ht="18.75" thickBo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21" t="s">
        <v>27</v>
      </c>
      <c r="L18" s="22" t="s">
        <v>21</v>
      </c>
      <c r="M18" s="44">
        <f>SUM(M14:M17)</f>
        <v>526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s="16" customFormat="1" ht="18">
      <c r="B19" s="29" t="s">
        <v>28</v>
      </c>
      <c r="K19" s="23"/>
      <c r="L19" s="17"/>
      <c r="M19" s="24"/>
    </row>
    <row r="20" spans="1:43" s="16" customFormat="1" ht="18">
      <c r="A20" s="11">
        <v>28</v>
      </c>
      <c r="B20" s="31" t="s">
        <v>29</v>
      </c>
      <c r="C20" s="33">
        <v>39421</v>
      </c>
      <c r="D20" s="4">
        <v>81.3</v>
      </c>
      <c r="E20" s="5">
        <f>0.4*D20</f>
        <v>32.520000000000003</v>
      </c>
      <c r="F20" s="5">
        <v>57</v>
      </c>
      <c r="G20" s="5">
        <v>81.5</v>
      </c>
      <c r="H20" s="3">
        <v>11</v>
      </c>
      <c r="I20" s="3">
        <v>26</v>
      </c>
      <c r="J20" s="3">
        <v>14</v>
      </c>
      <c r="K20" s="3">
        <v>21</v>
      </c>
      <c r="L20" s="3">
        <v>61</v>
      </c>
      <c r="M20" s="14">
        <f>SUM(H20:L20)</f>
        <v>133</v>
      </c>
    </row>
    <row r="21" spans="1:43" s="16" customFormat="1" ht="18">
      <c r="A21" s="12">
        <v>8</v>
      </c>
      <c r="B21" s="31" t="s">
        <v>30</v>
      </c>
      <c r="C21" s="33">
        <v>38918</v>
      </c>
      <c r="D21" s="4">
        <v>76.8</v>
      </c>
      <c r="E21" s="5">
        <v>30.5</v>
      </c>
      <c r="F21" s="5">
        <v>54</v>
      </c>
      <c r="G21" s="5">
        <v>77</v>
      </c>
      <c r="H21" s="3">
        <v>16</v>
      </c>
      <c r="I21" s="3">
        <v>32</v>
      </c>
      <c r="J21" s="3">
        <v>15</v>
      </c>
      <c r="K21" s="3">
        <v>26</v>
      </c>
      <c r="L21" s="3">
        <v>31</v>
      </c>
      <c r="M21" s="14">
        <f>SUM(H21:L21)</f>
        <v>120</v>
      </c>
    </row>
    <row r="22" spans="1:43" s="16" customFormat="1" ht="18">
      <c r="A22" s="11">
        <v>38</v>
      </c>
      <c r="B22" s="31" t="s">
        <v>31</v>
      </c>
      <c r="C22" s="33">
        <v>38631</v>
      </c>
      <c r="D22" s="13">
        <v>68.5</v>
      </c>
      <c r="E22" s="5">
        <v>27.5</v>
      </c>
      <c r="F22" s="5">
        <f>0.7*D22</f>
        <v>47.949999999999996</v>
      </c>
      <c r="G22" s="5">
        <f>1*D22</f>
        <v>68.5</v>
      </c>
      <c r="H22" s="8">
        <v>18</v>
      </c>
      <c r="I22" s="8">
        <v>26</v>
      </c>
      <c r="J22" s="8">
        <v>20</v>
      </c>
      <c r="K22" s="8">
        <v>26</v>
      </c>
      <c r="L22" s="8">
        <v>26</v>
      </c>
      <c r="M22" s="9">
        <f>SUM(H22:L22)</f>
        <v>116</v>
      </c>
    </row>
    <row r="23" spans="1:43" s="16" customFormat="1" ht="18.75" thickBot="1">
      <c r="A23" s="11">
        <v>18</v>
      </c>
      <c r="B23" s="31" t="s">
        <v>32</v>
      </c>
      <c r="C23" s="33">
        <v>38298</v>
      </c>
      <c r="D23" s="4">
        <v>77.900000000000006</v>
      </c>
      <c r="E23" s="5">
        <v>31</v>
      </c>
      <c r="F23" s="5">
        <f>0.7*D23</f>
        <v>54.53</v>
      </c>
      <c r="G23" s="5">
        <v>78</v>
      </c>
      <c r="H23" s="3">
        <v>11</v>
      </c>
      <c r="I23" s="3">
        <v>32</v>
      </c>
      <c r="J23" s="3">
        <v>23</v>
      </c>
      <c r="K23" s="18">
        <v>22</v>
      </c>
      <c r="L23" s="18">
        <v>34</v>
      </c>
      <c r="M23" s="19">
        <f>SUM(H23:L23)</f>
        <v>122</v>
      </c>
    </row>
    <row r="24" spans="1:43" s="16" customFormat="1" ht="18.75" thickBot="1">
      <c r="K24" s="21" t="s">
        <v>33</v>
      </c>
      <c r="L24" s="22" t="s">
        <v>21</v>
      </c>
      <c r="M24" s="44">
        <f>SUM(M20:M23)</f>
        <v>491</v>
      </c>
    </row>
    <row r="25" spans="1:43" ht="18">
      <c r="A25" s="27"/>
      <c r="B25" s="29" t="s">
        <v>34</v>
      </c>
      <c r="C25" s="16"/>
      <c r="D25" s="16"/>
      <c r="E25" s="16"/>
      <c r="F25" s="16"/>
      <c r="G25" s="16"/>
      <c r="H25" s="16"/>
      <c r="I25" s="16"/>
      <c r="J25" s="16"/>
      <c r="K25" s="23"/>
      <c r="L25" s="17"/>
      <c r="M25" s="24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43" ht="18">
      <c r="A26" s="10">
        <v>14</v>
      </c>
      <c r="B26" s="31" t="s">
        <v>35</v>
      </c>
      <c r="C26" s="33" t="s">
        <v>36</v>
      </c>
      <c r="D26" s="13">
        <v>86</v>
      </c>
      <c r="E26" s="5">
        <v>34.5</v>
      </c>
      <c r="F26" s="5">
        <v>60</v>
      </c>
      <c r="G26" s="5">
        <f>1*D26</f>
        <v>86</v>
      </c>
      <c r="H26" s="3">
        <v>19</v>
      </c>
      <c r="I26" s="3">
        <v>31</v>
      </c>
      <c r="J26" s="3">
        <v>17</v>
      </c>
      <c r="K26" s="3">
        <v>28</v>
      </c>
      <c r="L26" s="3">
        <v>15</v>
      </c>
      <c r="M26" s="14">
        <f>SUM(H26:L26)</f>
        <v>110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43" ht="18">
      <c r="A27" s="11">
        <v>34</v>
      </c>
      <c r="B27" s="31" t="s">
        <v>37</v>
      </c>
      <c r="C27" s="33">
        <v>38962</v>
      </c>
      <c r="D27" s="4">
        <v>92.6</v>
      </c>
      <c r="E27" s="5">
        <f>0.4*D27</f>
        <v>37.04</v>
      </c>
      <c r="F27" s="5">
        <v>65</v>
      </c>
      <c r="G27" s="5">
        <v>92.5</v>
      </c>
      <c r="H27" s="3">
        <v>18</v>
      </c>
      <c r="I27" s="3">
        <v>24</v>
      </c>
      <c r="J27" s="3">
        <v>17</v>
      </c>
      <c r="K27" s="3">
        <v>21</v>
      </c>
      <c r="L27" s="3">
        <v>11</v>
      </c>
      <c r="M27" s="14">
        <f>SUM(H27:L27)</f>
        <v>91</v>
      </c>
      <c r="N27" s="16"/>
      <c r="O27" s="16"/>
      <c r="P27" s="16"/>
      <c r="Q27" s="16"/>
      <c r="R27" s="3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43" ht="18">
      <c r="A28" s="11">
        <v>4</v>
      </c>
      <c r="B28" s="31" t="s">
        <v>38</v>
      </c>
      <c r="C28" s="33">
        <v>38528</v>
      </c>
      <c r="D28" s="13">
        <v>83.9</v>
      </c>
      <c r="E28" s="5">
        <v>33.5</v>
      </c>
      <c r="F28" s="5">
        <v>58.5</v>
      </c>
      <c r="G28" s="5">
        <v>84</v>
      </c>
      <c r="H28" s="3">
        <v>30</v>
      </c>
      <c r="I28" s="3">
        <v>29</v>
      </c>
      <c r="J28" s="3">
        <v>24</v>
      </c>
      <c r="K28" s="3">
        <v>39</v>
      </c>
      <c r="L28" s="3">
        <v>25</v>
      </c>
      <c r="M28" s="14">
        <f>SUM(H28:L28)</f>
        <v>147</v>
      </c>
      <c r="N28" s="16"/>
      <c r="O28" s="16"/>
      <c r="P28" s="16"/>
      <c r="Q28" s="16"/>
      <c r="R28" s="3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43" ht="18.75" thickBot="1">
      <c r="A29" s="11">
        <v>24</v>
      </c>
      <c r="B29" s="31" t="s">
        <v>39</v>
      </c>
      <c r="C29" s="33">
        <v>38285</v>
      </c>
      <c r="D29" s="4">
        <v>103.3</v>
      </c>
      <c r="E29" s="5">
        <v>41.5</v>
      </c>
      <c r="F29" s="5">
        <v>72.5</v>
      </c>
      <c r="G29" s="5">
        <v>103.5</v>
      </c>
      <c r="H29" s="3">
        <v>20</v>
      </c>
      <c r="I29" s="3">
        <v>29</v>
      </c>
      <c r="J29" s="3">
        <v>17</v>
      </c>
      <c r="K29" s="18">
        <v>16</v>
      </c>
      <c r="L29" s="18">
        <v>23</v>
      </c>
      <c r="M29" s="19">
        <f>SUM(H29:L29)</f>
        <v>105</v>
      </c>
      <c r="N29" s="16"/>
      <c r="O29" s="16"/>
      <c r="P29" s="16"/>
      <c r="Q29" s="16"/>
      <c r="R29" s="3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</row>
    <row r="30" spans="1:43" ht="18.75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21" t="s">
        <v>40</v>
      </c>
      <c r="L30" s="22" t="s">
        <v>21</v>
      </c>
      <c r="M30" s="44">
        <f>SUM(M26:M29)</f>
        <v>453</v>
      </c>
      <c r="N30" s="16"/>
      <c r="O30" s="16"/>
      <c r="P30" s="16"/>
      <c r="Q30" s="16"/>
      <c r="R30" s="3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43" ht="18">
      <c r="A31" s="16"/>
      <c r="B31" s="29" t="s">
        <v>41</v>
      </c>
      <c r="C31" s="16"/>
      <c r="D31" s="16"/>
      <c r="E31" s="16"/>
      <c r="F31" s="16"/>
      <c r="G31" s="16"/>
      <c r="H31" s="16"/>
      <c r="I31" s="16"/>
      <c r="J31" s="16"/>
      <c r="K31" s="23"/>
      <c r="L31" s="17"/>
      <c r="M31" s="24"/>
      <c r="N31" s="16"/>
      <c r="O31" s="16"/>
      <c r="P31" s="34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s="16" customFormat="1" ht="18">
      <c r="A32" s="11">
        <v>13</v>
      </c>
      <c r="B32" s="31" t="s">
        <v>42</v>
      </c>
      <c r="C32" s="33">
        <v>39106</v>
      </c>
      <c r="D32" s="4">
        <v>68.900000000000006</v>
      </c>
      <c r="E32" s="5">
        <v>27.5</v>
      </c>
      <c r="F32" s="5">
        <v>48</v>
      </c>
      <c r="G32" s="5">
        <v>69</v>
      </c>
      <c r="H32" s="3">
        <v>16</v>
      </c>
      <c r="I32" s="3">
        <v>15</v>
      </c>
      <c r="J32" s="3">
        <v>16</v>
      </c>
      <c r="K32" s="3">
        <v>21</v>
      </c>
      <c r="L32" s="3">
        <v>35</v>
      </c>
      <c r="M32" s="14">
        <f>SUM(H32:L32)</f>
        <v>103</v>
      </c>
      <c r="P32" s="34"/>
    </row>
    <row r="33" spans="1:43" ht="18">
      <c r="A33" s="12">
        <v>3</v>
      </c>
      <c r="B33" s="31" t="s">
        <v>43</v>
      </c>
      <c r="C33" s="33">
        <v>38779</v>
      </c>
      <c r="D33" s="4">
        <v>88.1</v>
      </c>
      <c r="E33" s="5">
        <v>35</v>
      </c>
      <c r="F33" s="5">
        <v>61.5</v>
      </c>
      <c r="G33" s="5">
        <v>88</v>
      </c>
      <c r="H33" s="3">
        <v>16</v>
      </c>
      <c r="I33" s="3">
        <v>19</v>
      </c>
      <c r="J33" s="3">
        <v>20</v>
      </c>
      <c r="K33" s="3">
        <v>20</v>
      </c>
      <c r="L33" s="3">
        <v>8</v>
      </c>
      <c r="M33" s="14">
        <f>SUM(H33:L33)</f>
        <v>83</v>
      </c>
      <c r="N33" s="16"/>
      <c r="O33" s="16"/>
      <c r="P33" s="34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ht="18">
      <c r="A34" s="11">
        <v>23</v>
      </c>
      <c r="B34" s="31" t="s">
        <v>44</v>
      </c>
      <c r="C34" s="33">
        <v>38827</v>
      </c>
      <c r="D34" s="13">
        <v>69</v>
      </c>
      <c r="E34" s="5">
        <v>27.5</v>
      </c>
      <c r="F34" s="5">
        <v>48.5</v>
      </c>
      <c r="G34" s="5">
        <f>1*D34</f>
        <v>69</v>
      </c>
      <c r="H34" s="8">
        <v>20</v>
      </c>
      <c r="I34" s="8">
        <v>35</v>
      </c>
      <c r="J34" s="8">
        <v>16</v>
      </c>
      <c r="K34" s="8">
        <v>28</v>
      </c>
      <c r="L34" s="8">
        <v>15</v>
      </c>
      <c r="M34" s="9">
        <f>SUM(H34:L34)</f>
        <v>114</v>
      </c>
      <c r="N34" s="16"/>
      <c r="O34" s="16"/>
      <c r="P34" s="3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s="16" customFormat="1" ht="18.75" thickBot="1">
      <c r="A35" s="11">
        <v>33</v>
      </c>
      <c r="B35" s="31" t="s">
        <v>45</v>
      </c>
      <c r="C35" s="33">
        <v>39095</v>
      </c>
      <c r="D35" s="4">
        <v>72.7</v>
      </c>
      <c r="E35" s="5">
        <v>29</v>
      </c>
      <c r="F35" s="5">
        <v>51</v>
      </c>
      <c r="G35" s="5">
        <v>72.5</v>
      </c>
      <c r="H35" s="3">
        <v>23</v>
      </c>
      <c r="I35" s="3">
        <v>32</v>
      </c>
      <c r="J35" s="3">
        <v>23</v>
      </c>
      <c r="K35" s="18">
        <v>29</v>
      </c>
      <c r="L35" s="18">
        <v>32</v>
      </c>
      <c r="M35" s="19">
        <f>SUM(H35:L35)</f>
        <v>139</v>
      </c>
    </row>
    <row r="36" spans="1:43" s="16" customFormat="1" ht="18.75" thickBot="1">
      <c r="K36" s="21" t="s">
        <v>46</v>
      </c>
      <c r="L36" s="22" t="s">
        <v>21</v>
      </c>
      <c r="M36" s="44">
        <f>SUM(M32:M35)</f>
        <v>439</v>
      </c>
    </row>
    <row r="37" spans="1:43" ht="18" customHeight="1">
      <c r="A37" s="15"/>
      <c r="B37" s="35" t="s">
        <v>47</v>
      </c>
      <c r="C37" s="30"/>
      <c r="D37" s="26"/>
      <c r="E37" s="26"/>
      <c r="F37" s="26"/>
      <c r="G37" s="25"/>
      <c r="H37" s="25"/>
      <c r="I37" s="15"/>
      <c r="J37" s="15"/>
      <c r="K37" s="15"/>
      <c r="L37" s="15"/>
      <c r="M37" s="20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ht="18">
      <c r="A38" s="10">
        <v>29</v>
      </c>
      <c r="B38" s="41" t="s">
        <v>48</v>
      </c>
      <c r="C38" s="42">
        <v>38659</v>
      </c>
      <c r="D38" s="7">
        <v>74.099999999999994</v>
      </c>
      <c r="E38" s="5">
        <v>29.5</v>
      </c>
      <c r="F38" s="5">
        <v>52</v>
      </c>
      <c r="G38" s="5">
        <v>74</v>
      </c>
      <c r="H38" s="8">
        <v>7</v>
      </c>
      <c r="I38" s="8">
        <v>14</v>
      </c>
      <c r="J38" s="8">
        <v>15</v>
      </c>
      <c r="K38" s="8">
        <v>8</v>
      </c>
      <c r="L38" s="8">
        <v>25</v>
      </c>
      <c r="M38" s="9">
        <f>SUM(H38:L38)</f>
        <v>69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8">
      <c r="A39" s="12">
        <v>9</v>
      </c>
      <c r="B39" s="41" t="s">
        <v>49</v>
      </c>
      <c r="C39" s="42">
        <v>38685</v>
      </c>
      <c r="D39" s="6">
        <v>79.599999999999994</v>
      </c>
      <c r="E39" s="5">
        <v>32</v>
      </c>
      <c r="F39" s="5">
        <v>55.5</v>
      </c>
      <c r="G39" s="5">
        <v>79.5</v>
      </c>
      <c r="H39" s="3">
        <v>25</v>
      </c>
      <c r="I39" s="3">
        <v>31</v>
      </c>
      <c r="J39" s="3">
        <v>16</v>
      </c>
      <c r="K39" s="3">
        <v>32</v>
      </c>
      <c r="L39" s="3">
        <v>40</v>
      </c>
      <c r="M39" s="14">
        <f>SUM(H39:L39)</f>
        <v>144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3" ht="17.45" customHeight="1">
      <c r="A40" s="11">
        <v>39</v>
      </c>
      <c r="B40" s="41" t="s">
        <v>50</v>
      </c>
      <c r="C40" s="42">
        <v>39178</v>
      </c>
      <c r="D40" s="4">
        <v>57.9</v>
      </c>
      <c r="E40" s="5">
        <v>23</v>
      </c>
      <c r="F40" s="5">
        <f>0.7*D40</f>
        <v>40.529999999999994</v>
      </c>
      <c r="G40" s="5">
        <v>58</v>
      </c>
      <c r="H40" s="8">
        <v>22</v>
      </c>
      <c r="I40" s="8">
        <v>23</v>
      </c>
      <c r="J40" s="8">
        <v>17</v>
      </c>
      <c r="K40" s="8">
        <v>20</v>
      </c>
      <c r="L40" s="8">
        <v>27</v>
      </c>
      <c r="M40" s="9">
        <f>SUM(H40:L40)</f>
        <v>109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</row>
    <row r="41" spans="1:43" ht="18.75" thickBot="1">
      <c r="A41" s="11">
        <v>19</v>
      </c>
      <c r="B41" s="41" t="s">
        <v>51</v>
      </c>
      <c r="C41" s="42">
        <v>39213</v>
      </c>
      <c r="D41" s="13">
        <v>64.7</v>
      </c>
      <c r="E41" s="5">
        <v>26</v>
      </c>
      <c r="F41" s="5">
        <v>45.5</v>
      </c>
      <c r="G41" s="5">
        <v>64.5</v>
      </c>
      <c r="H41" s="3">
        <v>15</v>
      </c>
      <c r="I41" s="3">
        <v>31</v>
      </c>
      <c r="J41" s="3">
        <v>20</v>
      </c>
      <c r="K41" s="18">
        <v>19</v>
      </c>
      <c r="L41" s="18">
        <v>25</v>
      </c>
      <c r="M41" s="19">
        <f>SUM(H41:L41)</f>
        <v>110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43" ht="18.75" thickBo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21" t="s">
        <v>52</v>
      </c>
      <c r="L42" s="22" t="s">
        <v>21</v>
      </c>
      <c r="M42" s="44">
        <f>SUM(M38:M41)</f>
        <v>432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43" ht="18">
      <c r="A43" s="16"/>
      <c r="B43" s="29" t="s">
        <v>53</v>
      </c>
      <c r="C43" s="16"/>
      <c r="D43" s="16"/>
      <c r="E43" s="16"/>
      <c r="F43" s="16"/>
      <c r="G43" s="16"/>
      <c r="H43" s="16"/>
      <c r="I43" s="16"/>
      <c r="J43" s="16"/>
      <c r="K43" s="23"/>
      <c r="L43" s="17"/>
      <c r="M43" s="24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</row>
    <row r="44" spans="1:43" ht="18">
      <c r="A44" s="11">
        <v>5</v>
      </c>
      <c r="B44" s="31" t="s">
        <v>54</v>
      </c>
      <c r="C44" s="33">
        <v>38834</v>
      </c>
      <c r="D44" s="4">
        <v>69.3</v>
      </c>
      <c r="E44" s="5">
        <v>27.5</v>
      </c>
      <c r="F44" s="5">
        <f>0.7*D44</f>
        <v>48.51</v>
      </c>
      <c r="G44" s="5">
        <v>69.5</v>
      </c>
      <c r="H44" s="3">
        <v>11</v>
      </c>
      <c r="I44" s="3">
        <v>13</v>
      </c>
      <c r="J44" s="3">
        <v>9</v>
      </c>
      <c r="K44" s="3">
        <v>8</v>
      </c>
      <c r="L44" s="3">
        <v>22</v>
      </c>
      <c r="M44" s="14">
        <f>SUM(H44:L44)</f>
        <v>63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43" ht="18">
      <c r="A45" s="12">
        <v>15</v>
      </c>
      <c r="B45" s="31" t="s">
        <v>55</v>
      </c>
      <c r="C45" s="33">
        <v>38008</v>
      </c>
      <c r="D45" s="4">
        <v>97.8</v>
      </c>
      <c r="E45" s="5">
        <v>39</v>
      </c>
      <c r="F45" s="5">
        <f>0.7*D45</f>
        <v>68.459999999999994</v>
      </c>
      <c r="G45" s="5">
        <v>97.5</v>
      </c>
      <c r="H45" s="3">
        <v>17</v>
      </c>
      <c r="I45" s="3">
        <v>25</v>
      </c>
      <c r="J45" s="3">
        <v>14</v>
      </c>
      <c r="K45" s="3">
        <v>20</v>
      </c>
      <c r="L45" s="3">
        <v>40</v>
      </c>
      <c r="M45" s="14">
        <f>SUM(H45:L45)</f>
        <v>116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</row>
    <row r="46" spans="1:43" ht="17.45" customHeight="1">
      <c r="A46" s="11">
        <v>25</v>
      </c>
      <c r="B46" s="31" t="s">
        <v>56</v>
      </c>
      <c r="C46" s="33">
        <v>38145</v>
      </c>
      <c r="D46" s="13">
        <v>79.5</v>
      </c>
      <c r="E46" s="5">
        <v>32</v>
      </c>
      <c r="F46" s="5">
        <v>55.5</v>
      </c>
      <c r="G46" s="5">
        <f>1*D46</f>
        <v>79.5</v>
      </c>
      <c r="H46" s="8">
        <v>25</v>
      </c>
      <c r="I46" s="8">
        <v>28</v>
      </c>
      <c r="J46" s="8">
        <v>22</v>
      </c>
      <c r="K46" s="8">
        <v>28</v>
      </c>
      <c r="L46" s="8">
        <v>25</v>
      </c>
      <c r="M46" s="9">
        <f>SUM(H46:L46)</f>
        <v>128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</row>
    <row r="47" spans="1:43" ht="18.75" thickBot="1">
      <c r="A47" s="11">
        <v>35</v>
      </c>
      <c r="B47" s="31" t="s">
        <v>57</v>
      </c>
      <c r="C47" s="33">
        <v>38611</v>
      </c>
      <c r="D47" s="4">
        <v>83.8</v>
      </c>
      <c r="E47" s="5">
        <f>0.4*D47</f>
        <v>33.520000000000003</v>
      </c>
      <c r="F47" s="5">
        <v>58.5</v>
      </c>
      <c r="G47" s="5">
        <v>84</v>
      </c>
      <c r="H47" s="3">
        <v>14</v>
      </c>
      <c r="I47" s="3">
        <v>24</v>
      </c>
      <c r="J47" s="3">
        <v>20</v>
      </c>
      <c r="K47" s="18">
        <v>26</v>
      </c>
      <c r="L47" s="18">
        <v>30</v>
      </c>
      <c r="M47" s="19">
        <f>SUM(H47:L47)</f>
        <v>114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</row>
    <row r="48" spans="1:43" ht="18.75" thickBo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21" t="s">
        <v>58</v>
      </c>
      <c r="L48" s="22" t="s">
        <v>21</v>
      </c>
      <c r="M48" s="44">
        <f>SUM(M44:M47)</f>
        <v>421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1:43" ht="18">
      <c r="A49" s="15"/>
      <c r="B49" s="35" t="s">
        <v>59</v>
      </c>
      <c r="C49" s="26"/>
      <c r="D49" s="26"/>
      <c r="E49" s="26"/>
      <c r="F49" s="26"/>
      <c r="G49" s="25"/>
      <c r="H49" s="25"/>
      <c r="I49" s="15"/>
      <c r="J49" s="15"/>
      <c r="K49" s="15"/>
      <c r="L49" s="15"/>
      <c r="M49" s="20"/>
      <c r="N49" s="16"/>
      <c r="O49" s="16"/>
      <c r="P49" s="16"/>
      <c r="Q49" s="16"/>
      <c r="R49" s="3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43" ht="18">
      <c r="A50" s="10">
        <v>27</v>
      </c>
      <c r="B50" s="31" t="s">
        <v>60</v>
      </c>
      <c r="C50" s="33">
        <v>38742</v>
      </c>
      <c r="D50" s="4">
        <v>66.5</v>
      </c>
      <c r="E50" s="5">
        <v>26.5</v>
      </c>
      <c r="F50" s="5">
        <v>46.5</v>
      </c>
      <c r="G50" s="5">
        <f>1*D50</f>
        <v>66.5</v>
      </c>
      <c r="H50" s="8">
        <v>23</v>
      </c>
      <c r="I50" s="8">
        <v>33</v>
      </c>
      <c r="J50" s="8">
        <v>22</v>
      </c>
      <c r="K50" s="8">
        <v>23</v>
      </c>
      <c r="L50" s="8">
        <v>50</v>
      </c>
      <c r="M50" s="9">
        <f>SUM(H50:L50)</f>
        <v>151</v>
      </c>
      <c r="N50" s="16"/>
      <c r="O50" s="16"/>
      <c r="P50" s="38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43" ht="18">
      <c r="A51" s="12">
        <v>37</v>
      </c>
      <c r="B51" s="31" t="s">
        <v>61</v>
      </c>
      <c r="C51" s="33">
        <v>39379</v>
      </c>
      <c r="D51" s="4">
        <v>76.900000000000006</v>
      </c>
      <c r="E51" s="5">
        <v>31</v>
      </c>
      <c r="F51" s="5">
        <v>54</v>
      </c>
      <c r="G51" s="5">
        <v>77</v>
      </c>
      <c r="H51" s="3">
        <v>18</v>
      </c>
      <c r="I51" s="3">
        <v>26</v>
      </c>
      <c r="J51" s="3">
        <v>12</v>
      </c>
      <c r="K51" s="3">
        <v>28</v>
      </c>
      <c r="L51" s="3">
        <v>8</v>
      </c>
      <c r="M51" s="14">
        <f>SUM(H51:L51)</f>
        <v>92</v>
      </c>
      <c r="N51" s="16"/>
      <c r="O51" s="16"/>
      <c r="P51" s="39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</row>
    <row r="52" spans="1:43" ht="18">
      <c r="A52" s="11">
        <v>7</v>
      </c>
      <c r="B52" s="31" t="s">
        <v>62</v>
      </c>
      <c r="C52" s="33">
        <v>39623</v>
      </c>
      <c r="D52" s="13">
        <v>68.3</v>
      </c>
      <c r="E52" s="5">
        <v>27.5</v>
      </c>
      <c r="F52" s="5">
        <v>48</v>
      </c>
      <c r="G52" s="5">
        <v>68.5</v>
      </c>
      <c r="H52" s="8">
        <v>10</v>
      </c>
      <c r="I52" s="8">
        <v>18</v>
      </c>
      <c r="J52" s="8">
        <v>8</v>
      </c>
      <c r="K52" s="8">
        <v>10</v>
      </c>
      <c r="L52" s="8">
        <v>10</v>
      </c>
      <c r="M52" s="9">
        <f>SUM(H52:L52)</f>
        <v>56</v>
      </c>
      <c r="N52" s="16"/>
      <c r="O52" s="16"/>
      <c r="P52" s="38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</row>
    <row r="53" spans="1:43" ht="18.75" thickBot="1">
      <c r="A53" s="11">
        <v>17</v>
      </c>
      <c r="B53" s="31" t="s">
        <v>63</v>
      </c>
      <c r="C53" s="33">
        <v>39667</v>
      </c>
      <c r="D53" s="4">
        <v>76.3</v>
      </c>
      <c r="E53" s="5">
        <f>0.4*D53</f>
        <v>30.52</v>
      </c>
      <c r="F53" s="5">
        <v>53.5</v>
      </c>
      <c r="G53" s="5">
        <v>76.5</v>
      </c>
      <c r="H53" s="3">
        <v>13</v>
      </c>
      <c r="I53" s="3">
        <v>22</v>
      </c>
      <c r="J53" s="3">
        <v>19</v>
      </c>
      <c r="K53" s="18">
        <v>19</v>
      </c>
      <c r="L53" s="18">
        <v>20</v>
      </c>
      <c r="M53" s="19">
        <f>SUM(H53:L53)</f>
        <v>93</v>
      </c>
      <c r="N53" s="16"/>
      <c r="O53" s="16"/>
      <c r="P53" s="38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</row>
    <row r="54" spans="1:43" ht="18.75" thickBo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21" t="s">
        <v>64</v>
      </c>
      <c r="L54" s="22" t="s">
        <v>21</v>
      </c>
      <c r="M54" s="44">
        <f>SUM(M50:M53)</f>
        <v>392</v>
      </c>
      <c r="N54" s="16"/>
      <c r="O54" s="16"/>
      <c r="P54" s="38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</row>
    <row r="55" spans="1:43" s="16" customFormat="1" ht="18">
      <c r="B55" s="17" t="s">
        <v>65</v>
      </c>
    </row>
    <row r="56" spans="1:43" ht="18">
      <c r="A56" s="11">
        <v>31</v>
      </c>
      <c r="B56" s="31" t="s">
        <v>66</v>
      </c>
      <c r="C56" s="32">
        <v>38954</v>
      </c>
      <c r="D56" s="4">
        <v>80.400000000000006</v>
      </c>
      <c r="E56" s="5">
        <v>32</v>
      </c>
      <c r="F56" s="5">
        <v>56.5</v>
      </c>
      <c r="G56" s="5">
        <v>80.5</v>
      </c>
      <c r="H56" s="3">
        <v>8</v>
      </c>
      <c r="I56" s="3">
        <v>16</v>
      </c>
      <c r="J56" s="3">
        <v>10</v>
      </c>
      <c r="K56" s="3">
        <v>12</v>
      </c>
      <c r="L56" s="3">
        <v>0</v>
      </c>
      <c r="M56" s="14">
        <f>SUM(H56:L56)</f>
        <v>46</v>
      </c>
      <c r="N56" s="16"/>
      <c r="O56" s="16"/>
      <c r="P56" s="34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ht="18">
      <c r="A57" s="12">
        <v>11</v>
      </c>
      <c r="B57" s="31" t="s">
        <v>67</v>
      </c>
      <c r="C57" s="33">
        <v>38973</v>
      </c>
      <c r="D57" s="6">
        <v>93</v>
      </c>
      <c r="E57" s="5">
        <v>37</v>
      </c>
      <c r="F57" s="5">
        <v>65</v>
      </c>
      <c r="G57" s="5">
        <f>1*D57</f>
        <v>93</v>
      </c>
      <c r="H57" s="3">
        <v>2</v>
      </c>
      <c r="I57" s="3">
        <v>12</v>
      </c>
      <c r="J57" s="3">
        <v>5</v>
      </c>
      <c r="K57" s="3">
        <v>4</v>
      </c>
      <c r="L57" s="3">
        <v>10</v>
      </c>
      <c r="M57" s="14">
        <f>SUM(H57:L57)</f>
        <v>33</v>
      </c>
      <c r="N57" s="16"/>
      <c r="O57" s="16"/>
      <c r="P57" s="34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ht="18">
      <c r="A58" s="11">
        <v>21</v>
      </c>
      <c r="B58" s="31" t="s">
        <v>68</v>
      </c>
      <c r="C58" s="33">
        <v>39409</v>
      </c>
      <c r="D58" s="4">
        <v>76.5</v>
      </c>
      <c r="E58" s="5">
        <v>30.5</v>
      </c>
      <c r="F58" s="5">
        <v>53.5</v>
      </c>
      <c r="G58" s="5">
        <f>1*D58</f>
        <v>76.5</v>
      </c>
      <c r="H58" s="8">
        <v>15</v>
      </c>
      <c r="I58" s="8">
        <v>17</v>
      </c>
      <c r="J58" s="8">
        <v>13</v>
      </c>
      <c r="K58" s="8">
        <v>16</v>
      </c>
      <c r="L58" s="8">
        <v>15</v>
      </c>
      <c r="M58" s="9">
        <f>SUM(H58:L58)</f>
        <v>76</v>
      </c>
      <c r="N58" s="16"/>
      <c r="O58" s="16"/>
      <c r="P58" s="34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ht="18.75" thickBot="1">
      <c r="A59" s="11">
        <v>1</v>
      </c>
      <c r="B59" s="31" t="s">
        <v>69</v>
      </c>
      <c r="C59" s="33">
        <v>38510</v>
      </c>
      <c r="D59" s="13">
        <v>83.1</v>
      </c>
      <c r="E59" s="5">
        <v>33</v>
      </c>
      <c r="F59" s="5">
        <v>58</v>
      </c>
      <c r="G59" s="5">
        <v>83</v>
      </c>
      <c r="H59" s="3">
        <v>9</v>
      </c>
      <c r="I59" s="3">
        <v>26</v>
      </c>
      <c r="J59" s="3">
        <v>11</v>
      </c>
      <c r="K59" s="18">
        <v>22</v>
      </c>
      <c r="L59" s="18">
        <v>21</v>
      </c>
      <c r="M59" s="19">
        <f>SUM(H59:L59)</f>
        <v>89</v>
      </c>
      <c r="N59" s="16"/>
      <c r="O59" s="16"/>
      <c r="P59" s="34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ht="18.75" thickBo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59" t="s">
        <v>70</v>
      </c>
      <c r="L60" s="60"/>
      <c r="M60" s="43">
        <f>SUM(M56:M59)</f>
        <v>244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ht="18">
      <c r="A61" s="15"/>
      <c r="B61" s="35" t="s">
        <v>71</v>
      </c>
      <c r="C61" s="30"/>
      <c r="D61" s="26"/>
      <c r="E61" s="26"/>
      <c r="F61" s="26"/>
      <c r="G61" s="25"/>
      <c r="H61" s="25"/>
      <c r="I61" s="15"/>
      <c r="J61" s="15"/>
      <c r="K61" s="15"/>
      <c r="L61" s="15"/>
      <c r="M61" s="20"/>
      <c r="N61" s="16"/>
      <c r="O61" s="16"/>
      <c r="P61" s="38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3" ht="18">
      <c r="A62" s="10">
        <v>10</v>
      </c>
      <c r="B62" s="31" t="s">
        <v>72</v>
      </c>
      <c r="C62" s="32">
        <v>39056</v>
      </c>
      <c r="D62" s="4">
        <v>76.7</v>
      </c>
      <c r="E62" s="5">
        <v>30.5</v>
      </c>
      <c r="F62" s="5">
        <v>53.5</v>
      </c>
      <c r="G62" s="5">
        <v>76.5</v>
      </c>
      <c r="H62" s="8">
        <v>12</v>
      </c>
      <c r="I62" s="8">
        <v>18</v>
      </c>
      <c r="J62" s="8">
        <v>14</v>
      </c>
      <c r="K62" s="8">
        <v>19</v>
      </c>
      <c r="L62" s="8">
        <v>0</v>
      </c>
      <c r="M62" s="9">
        <f>SUM(H62:L62)</f>
        <v>63</v>
      </c>
      <c r="N62" s="16"/>
      <c r="O62" s="16"/>
      <c r="P62" s="40"/>
      <c r="Q62" s="40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ht="18">
      <c r="A63" s="12">
        <v>20</v>
      </c>
      <c r="B63" s="31" t="s">
        <v>73</v>
      </c>
      <c r="C63" s="33">
        <v>39511</v>
      </c>
      <c r="D63" s="4">
        <v>78.400000000000006</v>
      </c>
      <c r="E63" s="5">
        <v>31.5</v>
      </c>
      <c r="F63" s="5">
        <v>55</v>
      </c>
      <c r="G63" s="5">
        <v>78.5</v>
      </c>
      <c r="H63" s="3">
        <v>10</v>
      </c>
      <c r="I63" s="3">
        <v>14</v>
      </c>
      <c r="J63" s="3">
        <v>8</v>
      </c>
      <c r="K63" s="3">
        <v>10</v>
      </c>
      <c r="L63" s="3">
        <v>0</v>
      </c>
      <c r="M63" s="14">
        <f>SUM(H63:L63)</f>
        <v>42</v>
      </c>
      <c r="N63" s="16"/>
      <c r="O63" s="16"/>
      <c r="P63" s="40"/>
      <c r="Q63" s="40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ht="18">
      <c r="A64" s="11">
        <v>30</v>
      </c>
      <c r="B64" s="31" t="s">
        <v>74</v>
      </c>
      <c r="C64" s="33">
        <v>39333</v>
      </c>
      <c r="D64" s="13">
        <v>78.5</v>
      </c>
      <c r="E64" s="5">
        <v>31.5</v>
      </c>
      <c r="F64" s="5">
        <f>0.7*D64</f>
        <v>54.949999999999996</v>
      </c>
      <c r="G64" s="5">
        <f>1*D64</f>
        <v>78.5</v>
      </c>
      <c r="H64" s="8">
        <v>9</v>
      </c>
      <c r="I64" s="8" t="s">
        <v>75</v>
      </c>
      <c r="J64" s="8" t="s">
        <v>75</v>
      </c>
      <c r="K64" s="8" t="s">
        <v>75</v>
      </c>
      <c r="L64" s="8" t="s">
        <v>75</v>
      </c>
      <c r="M64" s="9">
        <f>SUM(H64:L64)</f>
        <v>9</v>
      </c>
      <c r="N64" s="16"/>
      <c r="O64" s="16"/>
      <c r="P64" s="40"/>
      <c r="Q64" s="40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ht="18.75" thickBot="1">
      <c r="A65" s="11">
        <v>40</v>
      </c>
      <c r="B65" s="31" t="s">
        <v>76</v>
      </c>
      <c r="C65" s="33">
        <v>39503</v>
      </c>
      <c r="D65" s="4">
        <v>75.2</v>
      </c>
      <c r="E65" s="5">
        <v>30</v>
      </c>
      <c r="F65" s="5">
        <v>52</v>
      </c>
      <c r="G65" s="5">
        <v>75</v>
      </c>
      <c r="H65" s="3">
        <v>13</v>
      </c>
      <c r="I65" s="3">
        <v>15</v>
      </c>
      <c r="J65" s="3">
        <v>16</v>
      </c>
      <c r="K65" s="18">
        <v>14</v>
      </c>
      <c r="L65" s="18">
        <v>0</v>
      </c>
      <c r="M65" s="19">
        <f>SUM(H65:L65)</f>
        <v>58</v>
      </c>
      <c r="N65" s="16"/>
      <c r="O65" s="16"/>
      <c r="P65" s="40"/>
      <c r="Q65" s="40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ht="18.75" thickBo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59" t="s">
        <v>77</v>
      </c>
      <c r="L66" s="60"/>
      <c r="M66" s="43">
        <f>SUM(M62:M65)</f>
        <v>172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s="16" customFormat="1" ht="18">
      <c r="B67" s="16" t="s">
        <v>78</v>
      </c>
      <c r="P67" s="34"/>
    </row>
    <row r="68" spans="1:43" ht="18">
      <c r="A68" s="16"/>
      <c r="B68" s="28" t="s">
        <v>79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34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4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4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4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43"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43"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43"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43"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43"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43"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1:43"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43"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43"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8:33"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8:33"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8:33"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</row>
    <row r="84" spans="18:33"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8:33"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</row>
    <row r="86" spans="18:33"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</row>
    <row r="87" spans="18:33"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</row>
    <row r="88" spans="18:33"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89" spans="18:33"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</row>
    <row r="90" spans="18:33"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</row>
    <row r="91" spans="18:33"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</row>
    <row r="92" spans="18:33"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8:33"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</row>
    <row r="94" spans="18:33"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</row>
    <row r="95" spans="18:33"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</row>
    <row r="96" spans="18:33"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</row>
    <row r="97" spans="18:33"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</row>
    <row r="98" spans="18:33"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</row>
    <row r="99" spans="18:33"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</row>
    <row r="100" spans="18:33"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</row>
    <row r="101" spans="18:33"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</row>
    <row r="102" spans="18:33"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</row>
    <row r="103" spans="18:33"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8:33"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8:33"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</row>
    <row r="106" spans="18:33"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8:33"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8:33"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8:33"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</row>
    <row r="110" spans="18:33"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</row>
    <row r="111" spans="18:33"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</row>
    <row r="112" spans="18:33"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</row>
    <row r="113" spans="18:33"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spans="18:33"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</row>
    <row r="115" spans="18:33"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</row>
    <row r="116" spans="18:33"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</row>
    <row r="117" spans="18:33"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</row>
    <row r="118" spans="18:33"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</row>
    <row r="119" spans="18:33"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</row>
    <row r="120" spans="18:33"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</row>
    <row r="121" spans="18:33"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</row>
    <row r="122" spans="18:33"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</row>
    <row r="123" spans="18:33"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</row>
    <row r="124" spans="18:33"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</row>
    <row r="125" spans="18:33"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</row>
    <row r="126" spans="18:33"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</row>
    <row r="127" spans="18:33"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</row>
    <row r="128" spans="18:33"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</row>
    <row r="129" spans="18:33"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</row>
    <row r="130" spans="18:33"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</row>
    <row r="131" spans="18:33"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</row>
    <row r="132" spans="18:33"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</row>
    <row r="133" spans="18:33"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</row>
    <row r="134" spans="18:33"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</row>
    <row r="135" spans="18:33"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</row>
    <row r="136" spans="18:33"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</row>
    <row r="137" spans="18:33"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</row>
    <row r="138" spans="18:33"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</row>
    <row r="139" spans="18:33"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</row>
    <row r="140" spans="18:33"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</row>
    <row r="141" spans="18:33"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</row>
    <row r="142" spans="18:33"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</row>
    <row r="143" spans="18:33"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</row>
    <row r="144" spans="18:33"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</row>
    <row r="145" spans="18:33"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</row>
    <row r="146" spans="18:33"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</row>
    <row r="147" spans="18:33"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</row>
    <row r="148" spans="18:33"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</row>
    <row r="149" spans="18:33"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</row>
    <row r="150" spans="18:33"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</row>
    <row r="151" spans="18:33"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</row>
    <row r="152" spans="18:33"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</row>
    <row r="153" spans="18:33"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</row>
    <row r="154" spans="18:33"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</row>
    <row r="155" spans="18:33"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</row>
    <row r="156" spans="18:33"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</row>
    <row r="157" spans="18:33"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</row>
    <row r="158" spans="18:33"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</row>
    <row r="159" spans="18:33"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</row>
    <row r="160" spans="18:33"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</row>
    <row r="161" spans="18:33"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</row>
    <row r="162" spans="18:33"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</row>
    <row r="163" spans="18:33"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</row>
  </sheetData>
  <mergeCells count="17">
    <mergeCell ref="K66:L66"/>
    <mergeCell ref="K60:L60"/>
    <mergeCell ref="L4:L5"/>
    <mergeCell ref="D4:D5"/>
    <mergeCell ref="G4:G5"/>
    <mergeCell ref="A1:M1"/>
    <mergeCell ref="A2:M2"/>
    <mergeCell ref="M4:M5"/>
    <mergeCell ref="A4:A5"/>
    <mergeCell ref="B4:B5"/>
    <mergeCell ref="I4:I5"/>
    <mergeCell ref="C4:C5"/>
    <mergeCell ref="H4:H5"/>
    <mergeCell ref="K4:K5"/>
    <mergeCell ref="E4:E5"/>
    <mergeCell ref="F4:F5"/>
    <mergeCell ref="J4:J5"/>
  </mergeCells>
  <phoneticPr fontId="3" type="noConversion"/>
  <pageMargins left="0.23622047244094491" right="0.23622047244094491" top="1.1417322834645669" bottom="0.74803149606299213" header="0.31496062992125984" footer="0.31496062992125984"/>
  <pageSetup paperSize="9" scale="9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V23"/>
    </sheetView>
  </sheetViews>
  <sheetFormatPr defaultRowHeight="12.75"/>
  <cols>
    <col min="1" max="1" width="17.7109375" customWidth="1"/>
  </cols>
  <sheetData/>
  <phoneticPr fontId="3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AWPC-Slovakia</dc:creator>
  <cp:keywords/>
  <dc:description/>
  <cp:lastModifiedBy>X</cp:lastModifiedBy>
  <cp:revision/>
  <dcterms:created xsi:type="dcterms:W3CDTF">2007-03-11T07:24:41Z</dcterms:created>
  <dcterms:modified xsi:type="dcterms:W3CDTF">2024-04-17T07:36:42Z</dcterms:modified>
  <cp:category/>
  <cp:contentStatus/>
</cp:coreProperties>
</file>